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11118\Desktop\"/>
    </mc:Choice>
  </mc:AlternateContent>
  <xr:revisionPtr revIDLastSave="0" documentId="13_ncr:1_{ACD37EDF-256F-4128-B8B2-0842EF374D72}" xr6:coauthVersionLast="47" xr6:coauthVersionMax="47" xr10:uidLastSave="{00000000-0000-0000-0000-000000000000}"/>
  <bookViews>
    <workbookView xWindow="1065" yWindow="540" windowWidth="12645" windowHeight="14475" tabRatio="818" xr2:uid="{00000000-000D-0000-FFFF-FFFF00000000}"/>
  </bookViews>
  <sheets>
    <sheet name="工事費内訳書" sheetId="59" r:id="rId1"/>
  </sheets>
  <definedNames>
    <definedName name="_xlnm.Print_Area" localSheetId="0">工事費内訳書!$A$1:$G$205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工事費内訳書!$G$205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工事費内訳書!$I$205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2" i="59"/>
  <c r="G29" i="59"/>
  <c r="G34" i="59"/>
  <c r="G37" i="59"/>
  <c r="G41" i="59"/>
  <c r="G45" i="59"/>
  <c r="G51" i="59"/>
  <c r="G50" i="59" s="1"/>
  <c r="G49" i="59" s="1"/>
  <c r="G59" i="59"/>
  <c r="G58" i="59" s="1"/>
  <c r="G57" i="59" s="1"/>
  <c r="G62" i="59"/>
  <c r="G67" i="59"/>
  <c r="G66" i="59" s="1"/>
  <c r="G65" i="59" s="1"/>
  <c r="G77" i="59"/>
  <c r="G76" i="59" s="1"/>
  <c r="G78" i="59"/>
  <c r="G92" i="59"/>
  <c r="G91" i="59" s="1"/>
  <c r="G93" i="59"/>
  <c r="G97" i="59"/>
  <c r="G96" i="59" s="1"/>
  <c r="G95" i="59" s="1"/>
  <c r="G131" i="59"/>
  <c r="G139" i="59"/>
  <c r="G144" i="59"/>
  <c r="G146" i="59"/>
  <c r="G178" i="59"/>
  <c r="G182" i="59"/>
  <c r="G186" i="59"/>
  <c r="G189" i="59"/>
  <c r="G188" i="59" s="1"/>
  <c r="G190" i="59"/>
  <c r="G198" i="59"/>
  <c r="G197" i="59" s="1"/>
  <c r="G196" i="59" s="1"/>
  <c r="G195" i="59" s="1"/>
  <c r="G193" i="59" s="1"/>
  <c r="G192" i="59" s="1"/>
  <c r="G201" i="59"/>
  <c r="G12" i="59" l="1"/>
  <c r="G11" i="59" s="1"/>
  <c r="G10" i="59" s="1"/>
  <c r="G204" i="59" s="1"/>
  <c r="G205" i="59" s="1"/>
</calcChain>
</file>

<file path=xl/sharedStrings.xml><?xml version="1.0" encoding="utf-8"?>
<sst xmlns="http://schemas.openxmlformats.org/spreadsheetml/2006/main" count="405" uniqueCount="165">
  <si>
    <t>住　　　　所</t>
  </si>
  <si>
    <t>商号又は名称</t>
  </si>
  <si>
    <t>代 表 者 名</t>
  </si>
  <si>
    <t>工事費内訳書</t>
  </si>
  <si>
    <t>工 事 名</t>
  </si>
  <si>
    <t>Ｒ６那林　林開星越神戸丸線木頭　那賀町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</si>
  <si>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</si>
  <si>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</si>
  <si>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</si>
  <si>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</si>
  <si>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</si>
  <si>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</si>
  <si>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</si>
  <si>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</si>
  <si>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</si>
  <si>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</si>
  <si>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</si>
  <si>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_x000D_V=4,606.0m3</t>
  </si>
  <si>
    <t>切土　礫質土
_x000D_本線</t>
  </si>
  <si>
    <t>m3</t>
  </si>
  <si>
    <t>㎡</t>
  </si>
  <si>
    <t>切土　軟岩(I)A
_x000D_本線</t>
  </si>
  <si>
    <t>盛土
_x000D_本線</t>
  </si>
  <si>
    <t>土羽
_x000D_本線</t>
  </si>
  <si>
    <t>切土　礫質土
_x000D_作業道</t>
  </si>
  <si>
    <t>切土　軟岩(I)A
_x000D_作業道</t>
  </si>
  <si>
    <t>捨土
_x000D_作業道</t>
  </si>
  <si>
    <t>路面工
_x000D_</t>
  </si>
  <si>
    <t>路面工
_x000D_A=105.8m2（L=22.9m）</t>
  </si>
  <si>
    <t>路面工
_x000D_本線</t>
  </si>
  <si>
    <t>溶接金網敷設工
_x000D_φ6.0×150×150</t>
  </si>
  <si>
    <t>舗装止め丸太工(1段)
_x000D_</t>
  </si>
  <si>
    <t>ｍ</t>
  </si>
  <si>
    <t>法面保護工
_x000D_</t>
  </si>
  <si>
    <t>法面保護工
_x000D_A=1,690.0m2</t>
  </si>
  <si>
    <t>法面保護工
_x000D_本線</t>
  </si>
  <si>
    <t>法面保護工
_x000D_作業道</t>
  </si>
  <si>
    <t>擁壁工
_x000D_</t>
  </si>
  <si>
    <t>擁壁工
_x000D_A=394.2m2</t>
  </si>
  <si>
    <t>擁壁工
_x000D_本線</t>
  </si>
  <si>
    <t>壁面強化材（トクシン）
_x000D_引張強度10kN/m以上</t>
  </si>
  <si>
    <t>盛土補強材敷設締固等工
_x000D_盛土補強材 TS-30 ｸﾘｰﾌﾟ限界強度28KN/m以上</t>
  </si>
  <si>
    <t>盛土補強材敷設締固等工
_x000D_盛土補強材 TS-35 ｸﾘｰﾌﾟ限界強度34KN/m以上</t>
  </si>
  <si>
    <t>盛土補強材敷設締固等工
_x000D_盛土補強材 TS-40 ｸﾘｰﾌﾟ限界強度42KN/m以上</t>
  </si>
  <si>
    <t>盛土補強材敷設締固等工
_x000D_盛土補強材 TS-60 ｸﾘｰﾌﾟ限界強度60KN/m以上</t>
  </si>
  <si>
    <t>ｼﾞｵﾃｷｽﾀｲﾙ工（壁面材組立、設置工）
_x000D_</t>
  </si>
  <si>
    <t>排水施設工
_x000D_</t>
  </si>
  <si>
    <t>排水施設工
_x000D_本線</t>
  </si>
  <si>
    <t>鋼製グレーチング(圧接型受枠付)
_x000D_横断Ｔ－25　995×400×55</t>
  </si>
  <si>
    <t>組</t>
  </si>
  <si>
    <t>土木遮水シート
_x000D_厚2.0mm</t>
  </si>
  <si>
    <t>道路付属施設工
_x000D_</t>
  </si>
  <si>
    <t>道路付属施設工
_x000D_本線</t>
  </si>
  <si>
    <t>支障木処理工
_x000D_</t>
  </si>
  <si>
    <t>伐採費
_x000D_スギ（本線）</t>
  </si>
  <si>
    <t>スギ　伐採費
_x000D_胸高直径　16cm</t>
  </si>
  <si>
    <t>本</t>
  </si>
  <si>
    <t>スギ　伐採費
_x000D_胸高直径　20cm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</si>
  <si>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</si>
  <si>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</si>
  <si>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</si>
  <si>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</si>
  <si>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</si>
  <si>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</si>
  <si>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</si>
  <si>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</si>
  <si>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</si>
  <si>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</si>
  <si>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</si>
  <si>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</si>
  <si>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</si>
  <si>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</si>
  <si>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</si>
  <si>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</si>
  <si>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</si>
  <si>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</si>
  <si>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</si>
  <si>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</si>
  <si>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</si>
  <si>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</si>
  <si>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</si>
  <si>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</si>
  <si>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</si>
  <si>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</si>
  <si>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50cm</t>
  </si>
  <si>
    <t>スギ　伐採費
_x000D_胸高直径　52cm</t>
  </si>
  <si>
    <t>スギ　伐採費
_x000D_胸高直径　53cm</t>
  </si>
  <si>
    <t>スギ　伐採費
_x000D_胸高直径　55cm</t>
  </si>
  <si>
    <t>スギ　伐採費
_x000D_胸高直径　61cm</t>
  </si>
  <si>
    <t>伐採費
_x000D_ヒノキ（本線）</t>
  </si>
  <si>
    <t>ヒノキ　伐採費
_x000D_胸高直径　11cm</t>
  </si>
  <si>
    <t>ヒノキ　伐採費
_x000D_胸高直径　12cm</t>
  </si>
  <si>
    <t>ヒノキ　伐採費
_x000D_胸高直径　14cm</t>
  </si>
  <si>
    <t>ヒノキ　伐採費
_x000D_胸高直径　15cm</t>
  </si>
  <si>
    <t>ヒノキ　伐採費
_x000D_胸高直径　16cm</t>
  </si>
  <si>
    <t>ヒノキ　伐採費
_x000D_胸高直径　22cm</t>
  </si>
  <si>
    <t>ヒノキ　伐採費
_x000D_胸高直径　23cm</t>
  </si>
  <si>
    <t>根株処理
_x000D_本線</t>
  </si>
  <si>
    <t>木材チップ化
_x000D_投入・破砕・チップ材仮置き</t>
  </si>
  <si>
    <t>丸太筋工(皮剥無　先端加工有　2本筋工)
_x000D_</t>
  </si>
  <si>
    <t>枝条片付
_x000D_本線</t>
  </si>
  <si>
    <t>枝条片付
_x000D_１種</t>
  </si>
  <si>
    <t>伐採費
_x000D_スギ（作業道）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</si>
  <si>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</si>
  <si>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</si>
  <si>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</si>
  <si>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21cm</t>
  </si>
  <si>
    <t>スギ　伐採費
_x000D_胸高直径　37cm</t>
  </si>
  <si>
    <t>スギ　伐採費
_x000D_胸高直径　49cm</t>
  </si>
  <si>
    <t>伐採費
_x000D_ヒノキ（作業道）</t>
  </si>
  <si>
    <t>ヒノキ　伐採費
_x000D_胸高直径　26cm</t>
  </si>
  <si>
    <t>ヒノキ　伐採費
_x000D_胸高直径　39cm</t>
  </si>
  <si>
    <t>根株処理
_x000D_作業道</t>
  </si>
  <si>
    <t>枝条片付
_x000D_作業道</t>
  </si>
  <si>
    <t>仮設工
_x000D_</t>
  </si>
  <si>
    <t>落石防護柵工
_x000D_</t>
  </si>
  <si>
    <t>間接工事費
_x000D_</t>
  </si>
  <si>
    <t>共通仮設費
_x000D_</t>
  </si>
  <si>
    <t>共通仮設費（率計上）
_x000D_</t>
  </si>
  <si>
    <t>技術管理費
_x000D_</t>
  </si>
  <si>
    <t>室内土質試験　三軸圧縮試験　ＣＤ試験
_x000D_１試料につき３供試体</t>
  </si>
  <si>
    <t>試料</t>
  </si>
  <si>
    <t>室内土質試験　土粒子の密度試験
_x000D_JIS A 1202 ３個／試料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</si>
  <si>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</si>
  <si>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</si>
  <si>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</si>
  <si>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</si>
  <si>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</si>
  <si>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</si>
  <si>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地山掘削工（床堀）                礫質土</t>
    <phoneticPr fontId="7"/>
  </si>
  <si>
    <t xml:space="preserve">埋戻し 
</t>
    <phoneticPr fontId="7"/>
  </si>
  <si>
    <t>片切掘削(切取)</t>
  </si>
  <si>
    <t>地山掘削工（切取）
礫質土</t>
    <phoneticPr fontId="7"/>
  </si>
  <si>
    <t xml:space="preserve">掘削土積込
</t>
    <phoneticPr fontId="7"/>
  </si>
  <si>
    <t>機械切土法面整形
礫質土</t>
    <phoneticPr fontId="7"/>
  </si>
  <si>
    <t>地山掘削工（床堀）
軟岩(Ⅰ)A</t>
    <phoneticPr fontId="7"/>
  </si>
  <si>
    <t>地山掘削工（側溝堀）
軟岩(Ⅰ)A</t>
    <phoneticPr fontId="7"/>
  </si>
  <si>
    <t>片切掘削(切取)(軟岩I)                   軟岩(Ⅰ)Ａ</t>
    <phoneticPr fontId="7"/>
  </si>
  <si>
    <t>地山掘削工（切取）
軟岩(Ⅰ)A</t>
    <phoneticPr fontId="7"/>
  </si>
  <si>
    <t>機械切土法面整形
軟岩(Ⅰ)A</t>
    <phoneticPr fontId="7"/>
  </si>
  <si>
    <t>林道工事における盛土
路床</t>
    <phoneticPr fontId="7"/>
  </si>
  <si>
    <t>機械運搬
礫質土,0.06km</t>
    <phoneticPr fontId="7"/>
  </si>
  <si>
    <t>機械運搬
軟岩,0.06km</t>
    <phoneticPr fontId="7"/>
  </si>
  <si>
    <t xml:space="preserve">盛土法面整形(削取り整形)
</t>
    <phoneticPr fontId="7"/>
  </si>
  <si>
    <t>植生シート工</t>
    <phoneticPr fontId="7"/>
  </si>
  <si>
    <t>機械運搬
礫質土,0.3km</t>
    <phoneticPr fontId="7"/>
  </si>
  <si>
    <t>機械運搬
礫質土,14km</t>
    <phoneticPr fontId="7"/>
  </si>
  <si>
    <t>機械運搬
軟岩,14km</t>
    <phoneticPr fontId="7"/>
  </si>
  <si>
    <t>林道工事における盛土
路体</t>
    <phoneticPr fontId="7"/>
  </si>
  <si>
    <t>コンクリート路面工
厚さ15cm</t>
    <phoneticPr fontId="7"/>
  </si>
  <si>
    <t xml:space="preserve">悪路補正割増
</t>
    <phoneticPr fontId="7"/>
  </si>
  <si>
    <t>目地板
瀝青繊維質目地板 t=10mm</t>
    <phoneticPr fontId="7"/>
  </si>
  <si>
    <t>植生マット工</t>
    <phoneticPr fontId="7"/>
  </si>
  <si>
    <t xml:space="preserve">特殊配合モルタル吹付工Ｂ
</t>
    <phoneticPr fontId="7"/>
  </si>
  <si>
    <t>まき出し・敷均し，締固め</t>
    <phoneticPr fontId="7"/>
  </si>
  <si>
    <t>基面整正</t>
    <phoneticPr fontId="7"/>
  </si>
  <si>
    <t>コンクリート
小型構造物,一般養生,18-8-40(高炉)</t>
    <phoneticPr fontId="7"/>
  </si>
  <si>
    <t>型枠
一般型枠,小型構造物</t>
    <phoneticPr fontId="7"/>
  </si>
  <si>
    <t>基礎栗石工
20cm</t>
    <phoneticPr fontId="7"/>
  </si>
  <si>
    <t>機械運搬
84.1km</t>
    <phoneticPr fontId="7"/>
  </si>
  <si>
    <t>ふとんかご
高さ50cm×幅120cm</t>
    <phoneticPr fontId="7"/>
  </si>
  <si>
    <t>プレキャストＬ形側溝(製品長0.6ｍ/個) 
300 鉄筋ｺﾝｸﾘｰﾄL形 500×155×600</t>
    <phoneticPr fontId="7"/>
  </si>
  <si>
    <t>ｶﾞｰﾄﾞﾚｰﾙ設置
土中建込,塗装品C-4E,直支柱</t>
    <phoneticPr fontId="7"/>
  </si>
  <si>
    <t>根株運搬
1.0km</t>
    <phoneticPr fontId="7"/>
  </si>
  <si>
    <t xml:space="preserve">チップ運搬
1.0km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</si>
</sst>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6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07"/>
  <sheetViews>
    <sheetView showGridLines="0" tabSelected="1" zoomScaleNormal="100" zoomScaleSheetLayoutView="100" workbookViewId="0">
      <selection activeCell="F198" sqref="F198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+G11+G192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+G13+G49+G57+G65+G76+G91+G95+G188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+G15+G22+G29+G34+G37+G41+G45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35" t="s">
        <v>129</v>
      </c>
      <c r="E16" s="10" t="s">
        <v>19</v>
      </c>
      <c r="F16" s="11">
        <v>186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35" t="s">
        <v>130</v>
      </c>
      <c r="E17" s="10" t="s">
        <v>19</v>
      </c>
      <c r="F17" s="11">
        <v>190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35" t="s">
        <v>131</v>
      </c>
      <c r="E18" s="10" t="s">
        <v>19</v>
      </c>
      <c r="F18" s="11">
        <v>77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35" t="s">
        <v>132</v>
      </c>
      <c r="E19" s="10" t="s">
        <v>19</v>
      </c>
      <c r="F19" s="11">
        <v>138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35" t="s">
        <v>133</v>
      </c>
      <c r="E20" s="10" t="s">
        <v>19</v>
      </c>
      <c r="F20" s="11">
        <v>53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35" t="s">
        <v>134</v>
      </c>
      <c r="E21" s="10" t="s">
        <v>20</v>
      </c>
      <c r="F21" s="11">
        <v>206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35" t="s">
        <v>21</v>
      </c>
      <c r="E22" s="10" t="s">
        <v>13</v>
      </c>
      <c r="F22" s="11">
        <v>1</v>
      </c>
      <c r="G22" s="12">
        <f>+G23+G24+G25+G26+G27+G28</f>
        <v>0</v>
      </c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35" t="s">
        <v>135</v>
      </c>
      <c r="E23" s="10" t="s">
        <v>19</v>
      </c>
      <c r="F23" s="11">
        <v>989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35" t="s">
        <v>136</v>
      </c>
      <c r="E24" s="10" t="s">
        <v>19</v>
      </c>
      <c r="F24" s="11">
        <v>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35" t="s">
        <v>137</v>
      </c>
      <c r="E25" s="10" t="s">
        <v>19</v>
      </c>
      <c r="F25" s="11">
        <v>200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35" t="s">
        <v>138</v>
      </c>
      <c r="E26" s="10" t="s">
        <v>19</v>
      </c>
      <c r="F26" s="11">
        <v>242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35" t="s">
        <v>133</v>
      </c>
      <c r="E27" s="10" t="s">
        <v>19</v>
      </c>
      <c r="F27" s="11">
        <v>188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35" t="s">
        <v>139</v>
      </c>
      <c r="E28" s="10" t="s">
        <v>20</v>
      </c>
      <c r="F28" s="11">
        <v>387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22</v>
      </c>
      <c r="E29" s="10" t="s">
        <v>13</v>
      </c>
      <c r="F29" s="11">
        <v>1</v>
      </c>
      <c r="G29" s="12">
        <f>+G30+G31+G32+G33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35" t="s">
        <v>140</v>
      </c>
      <c r="E30" s="10" t="s">
        <v>19</v>
      </c>
      <c r="F30" s="11">
        <v>166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35" t="s">
        <v>141</v>
      </c>
      <c r="E31" s="10" t="s">
        <v>19</v>
      </c>
      <c r="F31" s="11">
        <v>53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35" t="s">
        <v>142</v>
      </c>
      <c r="E32" s="10" t="s">
        <v>19</v>
      </c>
      <c r="F32" s="11">
        <v>188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35" t="s">
        <v>145</v>
      </c>
      <c r="E33" s="10" t="s">
        <v>19</v>
      </c>
      <c r="F33" s="11">
        <v>63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23</v>
      </c>
      <c r="E34" s="10" t="s">
        <v>13</v>
      </c>
      <c r="F34" s="11">
        <v>1</v>
      </c>
      <c r="G34" s="12">
        <f>+G35+G36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35" t="s">
        <v>143</v>
      </c>
      <c r="E35" s="10" t="s">
        <v>20</v>
      </c>
      <c r="F35" s="11">
        <v>38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35" t="s">
        <v>144</v>
      </c>
      <c r="E36" s="10" t="s">
        <v>20</v>
      </c>
      <c r="F36" s="11">
        <v>38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24</v>
      </c>
      <c r="E37" s="10" t="s">
        <v>13</v>
      </c>
      <c r="F37" s="11">
        <v>1</v>
      </c>
      <c r="G37" s="12">
        <f>+G38+G39+G40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35" t="s">
        <v>18</v>
      </c>
      <c r="E38" s="10" t="s">
        <v>19</v>
      </c>
      <c r="F38" s="11">
        <v>1358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35" t="s">
        <v>133</v>
      </c>
      <c r="E39" s="10" t="s">
        <v>19</v>
      </c>
      <c r="F39" s="11">
        <v>1291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35" t="s">
        <v>134</v>
      </c>
      <c r="E40" s="10" t="s">
        <v>20</v>
      </c>
      <c r="F40" s="11">
        <v>637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25</v>
      </c>
      <c r="E41" s="10" t="s">
        <v>13</v>
      </c>
      <c r="F41" s="11">
        <v>1</v>
      </c>
      <c r="G41" s="12">
        <f>+G42+G43+G44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35" t="s">
        <v>138</v>
      </c>
      <c r="E42" s="10" t="s">
        <v>19</v>
      </c>
      <c r="F42" s="11">
        <v>1413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35" t="s">
        <v>133</v>
      </c>
      <c r="E43" s="10" t="s">
        <v>19</v>
      </c>
      <c r="F43" s="11">
        <v>1342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35" t="s">
        <v>139</v>
      </c>
      <c r="E44" s="10" t="s">
        <v>20</v>
      </c>
      <c r="F44" s="11">
        <v>636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26</v>
      </c>
      <c r="E45" s="10" t="s">
        <v>13</v>
      </c>
      <c r="F45" s="11">
        <v>1</v>
      </c>
      <c r="G45" s="12">
        <f>+G46+G47+G48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35" t="s">
        <v>146</v>
      </c>
      <c r="E46" s="10" t="s">
        <v>19</v>
      </c>
      <c r="F46" s="11">
        <v>1291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35" t="s">
        <v>147</v>
      </c>
      <c r="E47" s="10" t="s">
        <v>19</v>
      </c>
      <c r="F47" s="11">
        <v>1342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148</v>
      </c>
      <c r="E48" s="10" t="s">
        <v>19</v>
      </c>
      <c r="F48" s="11">
        <v>2633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33" t="s">
        <v>27</v>
      </c>
      <c r="C49" s="33"/>
      <c r="D49" s="34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33" t="s">
        <v>28</v>
      </c>
      <c r="D50" s="34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29</v>
      </c>
      <c r="E51" s="10" t="s">
        <v>13</v>
      </c>
      <c r="F51" s="11">
        <v>1</v>
      </c>
      <c r="G51" s="12">
        <f>+G52+G53+G54+G55+G56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35" t="s">
        <v>149</v>
      </c>
      <c r="E52" s="10" t="s">
        <v>20</v>
      </c>
      <c r="F52" s="11">
        <v>105.8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35" t="s">
        <v>150</v>
      </c>
      <c r="E53" s="10" t="s">
        <v>19</v>
      </c>
      <c r="F53" s="11">
        <v>15.9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35" t="s">
        <v>30</v>
      </c>
      <c r="E54" s="10" t="s">
        <v>20</v>
      </c>
      <c r="F54" s="11">
        <v>97.8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35" t="s">
        <v>31</v>
      </c>
      <c r="E55" s="10" t="s">
        <v>32</v>
      </c>
      <c r="F55" s="11">
        <v>10.3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35" t="s">
        <v>151</v>
      </c>
      <c r="E56" s="10" t="s">
        <v>20</v>
      </c>
      <c r="F56" s="11">
        <v>2.1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33" t="s">
        <v>33</v>
      </c>
      <c r="C57" s="33"/>
      <c r="D57" s="34"/>
      <c r="E57" s="10" t="s">
        <v>13</v>
      </c>
      <c r="F57" s="11">
        <v>1</v>
      </c>
      <c r="G57" s="12">
        <f>+G58</f>
        <v>0</v>
      </c>
      <c r="H57" s="13"/>
      <c r="I57" s="14">
        <v>48</v>
      </c>
      <c r="J57" s="14">
        <v>2</v>
      </c>
    </row>
    <row r="58" spans="1:10" ht="42" customHeight="1" x14ac:dyDescent="0.15">
      <c r="A58" s="15"/>
      <c r="B58" s="16"/>
      <c r="C58" s="33" t="s">
        <v>34</v>
      </c>
      <c r="D58" s="34"/>
      <c r="E58" s="10" t="s">
        <v>13</v>
      </c>
      <c r="F58" s="11">
        <v>1</v>
      </c>
      <c r="G58" s="12">
        <f>+G59+G62</f>
        <v>0</v>
      </c>
      <c r="H58" s="13"/>
      <c r="I58" s="14">
        <v>49</v>
      </c>
      <c r="J58" s="14">
        <v>3</v>
      </c>
    </row>
    <row r="59" spans="1:10" ht="42" customHeight="1" x14ac:dyDescent="0.15">
      <c r="A59" s="15"/>
      <c r="B59" s="16"/>
      <c r="C59" s="16"/>
      <c r="D59" s="17" t="s">
        <v>35</v>
      </c>
      <c r="E59" s="10" t="s">
        <v>13</v>
      </c>
      <c r="F59" s="11">
        <v>1</v>
      </c>
      <c r="G59" s="12">
        <f>+G60+G61</f>
        <v>0</v>
      </c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35" t="s">
        <v>152</v>
      </c>
      <c r="E60" s="10" t="s">
        <v>20</v>
      </c>
      <c r="F60" s="11">
        <v>200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35" t="s">
        <v>153</v>
      </c>
      <c r="E61" s="10" t="s">
        <v>20</v>
      </c>
      <c r="F61" s="11">
        <v>320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35" t="s">
        <v>36</v>
      </c>
      <c r="E62" s="10" t="s">
        <v>13</v>
      </c>
      <c r="F62" s="11">
        <v>1</v>
      </c>
      <c r="G62" s="12">
        <f>+G63+G64</f>
        <v>0</v>
      </c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35" t="s">
        <v>152</v>
      </c>
      <c r="E63" s="10" t="s">
        <v>20</v>
      </c>
      <c r="F63" s="11">
        <v>600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35" t="s">
        <v>153</v>
      </c>
      <c r="E64" s="10" t="s">
        <v>20</v>
      </c>
      <c r="F64" s="11">
        <v>570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33" t="s">
        <v>37</v>
      </c>
      <c r="C65" s="33"/>
      <c r="D65" s="34"/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2</v>
      </c>
    </row>
    <row r="66" spans="1:10" ht="42" customHeight="1" x14ac:dyDescent="0.15">
      <c r="A66" s="15"/>
      <c r="B66" s="16"/>
      <c r="C66" s="33" t="s">
        <v>38</v>
      </c>
      <c r="D66" s="34"/>
      <c r="E66" s="10" t="s">
        <v>13</v>
      </c>
      <c r="F66" s="11">
        <v>1</v>
      </c>
      <c r="G66" s="12">
        <f>+G67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17" t="s">
        <v>39</v>
      </c>
      <c r="E67" s="10" t="s">
        <v>13</v>
      </c>
      <c r="F67" s="11">
        <v>1</v>
      </c>
      <c r="G67" s="12">
        <f>+G68+G69+G70+G71+G72+G73+G74+G75</f>
        <v>0</v>
      </c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40</v>
      </c>
      <c r="E68" s="10" t="s">
        <v>20</v>
      </c>
      <c r="F68" s="11">
        <v>309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41</v>
      </c>
      <c r="E69" s="10" t="s">
        <v>20</v>
      </c>
      <c r="F69" s="11">
        <v>768.8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42</v>
      </c>
      <c r="E70" s="10" t="s">
        <v>20</v>
      </c>
      <c r="F70" s="11">
        <v>517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43</v>
      </c>
      <c r="E71" s="10" t="s">
        <v>20</v>
      </c>
      <c r="F71" s="11">
        <v>204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44</v>
      </c>
      <c r="E72" s="10" t="s">
        <v>20</v>
      </c>
      <c r="F72" s="11">
        <v>31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45</v>
      </c>
      <c r="E73" s="10" t="s">
        <v>20</v>
      </c>
      <c r="F73" s="11">
        <v>394.2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35" t="s">
        <v>154</v>
      </c>
      <c r="E74" s="10" t="s">
        <v>19</v>
      </c>
      <c r="F74" s="11">
        <v>1398.2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35" t="s">
        <v>155</v>
      </c>
      <c r="E75" s="10" t="s">
        <v>20</v>
      </c>
      <c r="F75" s="11">
        <v>231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33" t="s">
        <v>46</v>
      </c>
      <c r="C76" s="33"/>
      <c r="D76" s="34"/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2</v>
      </c>
    </row>
    <row r="77" spans="1:10" ht="42" customHeight="1" x14ac:dyDescent="0.15">
      <c r="A77" s="15"/>
      <c r="B77" s="16"/>
      <c r="C77" s="33" t="s">
        <v>46</v>
      </c>
      <c r="D77" s="34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3</v>
      </c>
    </row>
    <row r="78" spans="1:10" ht="42" customHeight="1" x14ac:dyDescent="0.15">
      <c r="A78" s="15"/>
      <c r="B78" s="16"/>
      <c r="C78" s="16"/>
      <c r="D78" s="17" t="s">
        <v>47</v>
      </c>
      <c r="E78" s="10" t="s">
        <v>13</v>
      </c>
      <c r="F78" s="11">
        <v>1</v>
      </c>
      <c r="G78" s="12">
        <f>+G79+G80+G81+G82+G83+G84+G85+G86+G87+G88+G89+G90</f>
        <v>0</v>
      </c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35" t="s">
        <v>48</v>
      </c>
      <c r="E79" s="10" t="s">
        <v>49</v>
      </c>
      <c r="F79" s="11">
        <v>4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35" t="s">
        <v>156</v>
      </c>
      <c r="E80" s="10" t="s">
        <v>19</v>
      </c>
      <c r="F80" s="11">
        <v>2.9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35" t="s">
        <v>150</v>
      </c>
      <c r="E81" s="10" t="s">
        <v>19</v>
      </c>
      <c r="F81" s="11">
        <v>2.9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35" t="s">
        <v>157</v>
      </c>
      <c r="E82" s="10" t="s">
        <v>20</v>
      </c>
      <c r="F82" s="11">
        <v>12.9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35" t="s">
        <v>30</v>
      </c>
      <c r="E83" s="10" t="s">
        <v>20</v>
      </c>
      <c r="F83" s="11">
        <v>4.9000000000000004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35" t="s">
        <v>158</v>
      </c>
      <c r="E84" s="10" t="s">
        <v>20</v>
      </c>
      <c r="F84" s="11">
        <v>12.2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35" t="s">
        <v>159</v>
      </c>
      <c r="E85" s="10" t="s">
        <v>19</v>
      </c>
      <c r="F85" s="11">
        <v>2.8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35" t="s">
        <v>155</v>
      </c>
      <c r="E86" s="10" t="s">
        <v>20</v>
      </c>
      <c r="F86" s="11">
        <v>0.6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35" t="s">
        <v>160</v>
      </c>
      <c r="E87" s="10" t="s">
        <v>32</v>
      </c>
      <c r="F87" s="11">
        <v>2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35" t="s">
        <v>159</v>
      </c>
      <c r="E88" s="10" t="s">
        <v>19</v>
      </c>
      <c r="F88" s="11">
        <v>1.1000000000000001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35" t="s">
        <v>50</v>
      </c>
      <c r="E89" s="10" t="s">
        <v>20</v>
      </c>
      <c r="F89" s="11">
        <v>9.6999999999999993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35" t="s">
        <v>161</v>
      </c>
      <c r="E90" s="10" t="s">
        <v>32</v>
      </c>
      <c r="F90" s="11">
        <v>78.5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33" t="s">
        <v>51</v>
      </c>
      <c r="C91" s="33"/>
      <c r="D91" s="34"/>
      <c r="E91" s="10" t="s">
        <v>13</v>
      </c>
      <c r="F91" s="11">
        <v>1</v>
      </c>
      <c r="G91" s="12">
        <f>+G92</f>
        <v>0</v>
      </c>
      <c r="H91" s="13"/>
      <c r="I91" s="14">
        <v>82</v>
      </c>
      <c r="J91" s="14">
        <v>2</v>
      </c>
    </row>
    <row r="92" spans="1:10" ht="42" customHeight="1" x14ac:dyDescent="0.15">
      <c r="A92" s="15"/>
      <c r="B92" s="16"/>
      <c r="C92" s="33" t="s">
        <v>51</v>
      </c>
      <c r="D92" s="34"/>
      <c r="E92" s="10" t="s">
        <v>13</v>
      </c>
      <c r="F92" s="11">
        <v>1</v>
      </c>
      <c r="G92" s="12">
        <f>+G93</f>
        <v>0</v>
      </c>
      <c r="H92" s="13"/>
      <c r="I92" s="14">
        <v>83</v>
      </c>
      <c r="J92" s="14">
        <v>3</v>
      </c>
    </row>
    <row r="93" spans="1:10" ht="42" customHeight="1" x14ac:dyDescent="0.15">
      <c r="A93" s="15"/>
      <c r="B93" s="16"/>
      <c r="C93" s="16"/>
      <c r="D93" s="17" t="s">
        <v>52</v>
      </c>
      <c r="E93" s="10" t="s">
        <v>13</v>
      </c>
      <c r="F93" s="11">
        <v>1</v>
      </c>
      <c r="G93" s="12">
        <f>+G94</f>
        <v>0</v>
      </c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35" t="s">
        <v>162</v>
      </c>
      <c r="E94" s="10" t="s">
        <v>32</v>
      </c>
      <c r="F94" s="11">
        <v>77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33" t="s">
        <v>53</v>
      </c>
      <c r="C95" s="33"/>
      <c r="D95" s="34"/>
      <c r="E95" s="10" t="s">
        <v>13</v>
      </c>
      <c r="F95" s="11">
        <v>1</v>
      </c>
      <c r="G95" s="12">
        <f>+G96</f>
        <v>0</v>
      </c>
      <c r="H95" s="13"/>
      <c r="I95" s="14">
        <v>86</v>
      </c>
      <c r="J95" s="14">
        <v>2</v>
      </c>
    </row>
    <row r="96" spans="1:10" ht="42" customHeight="1" x14ac:dyDescent="0.15">
      <c r="A96" s="15"/>
      <c r="B96" s="16"/>
      <c r="C96" s="33" t="s">
        <v>53</v>
      </c>
      <c r="D96" s="34"/>
      <c r="E96" s="10" t="s">
        <v>13</v>
      </c>
      <c r="F96" s="11">
        <v>1</v>
      </c>
      <c r="G96" s="12">
        <f>+G97+G131+G139+G144+G146+G178+G182+G186</f>
        <v>0</v>
      </c>
      <c r="H96" s="13"/>
      <c r="I96" s="14">
        <v>87</v>
      </c>
      <c r="J96" s="14">
        <v>3</v>
      </c>
    </row>
    <row r="97" spans="1:10" ht="42" customHeight="1" x14ac:dyDescent="0.15">
      <c r="A97" s="15"/>
      <c r="B97" s="16"/>
      <c r="C97" s="16"/>
      <c r="D97" s="17" t="s">
        <v>54</v>
      </c>
      <c r="E97" s="10" t="s">
        <v>13</v>
      </c>
      <c r="F97" s="11">
        <v>1</v>
      </c>
      <c r="G97" s="12">
        <f>+G98+G99+G100+G101+G102+G103+G104+G105+G106+G107+G108+G109+G110+G111+G112+G113+G114+G115+G116+G117+G118+G119+G120+G121+G122+G123+G124+G125+G126+G127+G128+G129+G130</f>
        <v>0</v>
      </c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55</v>
      </c>
      <c r="E98" s="10" t="s">
        <v>56</v>
      </c>
      <c r="F98" s="11">
        <v>1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57</v>
      </c>
      <c r="E99" s="10" t="s">
        <v>56</v>
      </c>
      <c r="F99" s="11">
        <v>1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58</v>
      </c>
      <c r="E100" s="10" t="s">
        <v>56</v>
      </c>
      <c r="F100" s="11">
        <v>2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59</v>
      </c>
      <c r="E101" s="10" t="s">
        <v>56</v>
      </c>
      <c r="F101" s="11">
        <v>2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60</v>
      </c>
      <c r="E102" s="10" t="s">
        <v>56</v>
      </c>
      <c r="F102" s="11">
        <v>5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17" t="s">
        <v>61</v>
      </c>
      <c r="E103" s="10" t="s">
        <v>56</v>
      </c>
      <c r="F103" s="11">
        <v>1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62</v>
      </c>
      <c r="E104" s="10" t="s">
        <v>56</v>
      </c>
      <c r="F104" s="11">
        <v>4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17" t="s">
        <v>63</v>
      </c>
      <c r="E105" s="10" t="s">
        <v>56</v>
      </c>
      <c r="F105" s="11">
        <v>2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64</v>
      </c>
      <c r="E106" s="10" t="s">
        <v>56</v>
      </c>
      <c r="F106" s="11">
        <v>8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65</v>
      </c>
      <c r="E107" s="10" t="s">
        <v>56</v>
      </c>
      <c r="F107" s="11">
        <v>2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66</v>
      </c>
      <c r="E108" s="10" t="s">
        <v>56</v>
      </c>
      <c r="F108" s="11">
        <v>7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67</v>
      </c>
      <c r="E109" s="10" t="s">
        <v>56</v>
      </c>
      <c r="F109" s="11">
        <v>1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17" t="s">
        <v>68</v>
      </c>
      <c r="E110" s="10" t="s">
        <v>56</v>
      </c>
      <c r="F110" s="11">
        <v>4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17" t="s">
        <v>69</v>
      </c>
      <c r="E111" s="10" t="s">
        <v>56</v>
      </c>
      <c r="F111" s="11">
        <v>2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70</v>
      </c>
      <c r="E112" s="10" t="s">
        <v>56</v>
      </c>
      <c r="F112" s="11">
        <v>11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71</v>
      </c>
      <c r="E113" s="10" t="s">
        <v>56</v>
      </c>
      <c r="F113" s="11">
        <v>2</v>
      </c>
      <c r="G113" s="18"/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72</v>
      </c>
      <c r="E114" s="10" t="s">
        <v>56</v>
      </c>
      <c r="F114" s="11">
        <v>6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73</v>
      </c>
      <c r="E115" s="10" t="s">
        <v>56</v>
      </c>
      <c r="F115" s="11">
        <v>6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74</v>
      </c>
      <c r="E116" s="10" t="s">
        <v>56</v>
      </c>
      <c r="F116" s="11">
        <v>1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75</v>
      </c>
      <c r="E117" s="10" t="s">
        <v>56</v>
      </c>
      <c r="F117" s="11">
        <v>2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76</v>
      </c>
      <c r="E118" s="10" t="s">
        <v>56</v>
      </c>
      <c r="F118" s="11">
        <v>3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77</v>
      </c>
      <c r="E119" s="10" t="s">
        <v>56</v>
      </c>
      <c r="F119" s="11">
        <v>1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78</v>
      </c>
      <c r="E120" s="10" t="s">
        <v>56</v>
      </c>
      <c r="F120" s="11">
        <v>2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79</v>
      </c>
      <c r="E121" s="10" t="s">
        <v>56</v>
      </c>
      <c r="F121" s="11">
        <v>2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16"/>
      <c r="D122" s="17" t="s">
        <v>80</v>
      </c>
      <c r="E122" s="10" t="s">
        <v>56</v>
      </c>
      <c r="F122" s="11">
        <v>2</v>
      </c>
      <c r="G122" s="18"/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17" t="s">
        <v>81</v>
      </c>
      <c r="E123" s="10" t="s">
        <v>56</v>
      </c>
      <c r="F123" s="11">
        <v>4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82</v>
      </c>
      <c r="E124" s="10" t="s">
        <v>56</v>
      </c>
      <c r="F124" s="11">
        <v>1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83</v>
      </c>
      <c r="E125" s="10" t="s">
        <v>56</v>
      </c>
      <c r="F125" s="11">
        <v>1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84</v>
      </c>
      <c r="E126" s="10" t="s">
        <v>56</v>
      </c>
      <c r="F126" s="11">
        <v>2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85</v>
      </c>
      <c r="E127" s="10" t="s">
        <v>56</v>
      </c>
      <c r="F127" s="11">
        <v>1</v>
      </c>
      <c r="G127" s="18"/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86</v>
      </c>
      <c r="E128" s="10" t="s">
        <v>56</v>
      </c>
      <c r="F128" s="11">
        <v>1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16"/>
      <c r="C129" s="16"/>
      <c r="D129" s="17" t="s">
        <v>87</v>
      </c>
      <c r="E129" s="10" t="s">
        <v>56</v>
      </c>
      <c r="F129" s="11">
        <v>2</v>
      </c>
      <c r="G129" s="18"/>
      <c r="H129" s="13"/>
      <c r="I129" s="14">
        <v>120</v>
      </c>
      <c r="J129" s="14">
        <v>4</v>
      </c>
    </row>
    <row r="130" spans="1:10" ht="42" customHeight="1" x14ac:dyDescent="0.15">
      <c r="A130" s="15"/>
      <c r="B130" s="16"/>
      <c r="C130" s="16"/>
      <c r="D130" s="17" t="s">
        <v>88</v>
      </c>
      <c r="E130" s="10" t="s">
        <v>56</v>
      </c>
      <c r="F130" s="11">
        <v>1</v>
      </c>
      <c r="G130" s="18"/>
      <c r="H130" s="13"/>
      <c r="I130" s="14">
        <v>121</v>
      </c>
      <c r="J130" s="14">
        <v>4</v>
      </c>
    </row>
    <row r="131" spans="1:10" ht="42" customHeight="1" x14ac:dyDescent="0.15">
      <c r="A131" s="15"/>
      <c r="B131" s="16"/>
      <c r="C131" s="16"/>
      <c r="D131" s="17" t="s">
        <v>89</v>
      </c>
      <c r="E131" s="10" t="s">
        <v>13</v>
      </c>
      <c r="F131" s="11">
        <v>1</v>
      </c>
      <c r="G131" s="12">
        <f>+G132+G133+G134+G135+G136+G137+G138</f>
        <v>0</v>
      </c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90</v>
      </c>
      <c r="E132" s="10" t="s">
        <v>56</v>
      </c>
      <c r="F132" s="11">
        <v>2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16"/>
      <c r="C133" s="16"/>
      <c r="D133" s="17" t="s">
        <v>91</v>
      </c>
      <c r="E133" s="10" t="s">
        <v>56</v>
      </c>
      <c r="F133" s="11">
        <v>2</v>
      </c>
      <c r="G133" s="18"/>
      <c r="H133" s="13"/>
      <c r="I133" s="14">
        <v>124</v>
      </c>
      <c r="J133" s="14">
        <v>4</v>
      </c>
    </row>
    <row r="134" spans="1:10" ht="42" customHeight="1" x14ac:dyDescent="0.15">
      <c r="A134" s="15"/>
      <c r="B134" s="16"/>
      <c r="C134" s="16"/>
      <c r="D134" s="17" t="s">
        <v>92</v>
      </c>
      <c r="E134" s="10" t="s">
        <v>56</v>
      </c>
      <c r="F134" s="11">
        <v>3</v>
      </c>
      <c r="G134" s="18"/>
      <c r="H134" s="13"/>
      <c r="I134" s="14">
        <v>125</v>
      </c>
      <c r="J134" s="14">
        <v>4</v>
      </c>
    </row>
    <row r="135" spans="1:10" ht="42" customHeight="1" x14ac:dyDescent="0.15">
      <c r="A135" s="15"/>
      <c r="B135" s="16"/>
      <c r="C135" s="16"/>
      <c r="D135" s="17" t="s">
        <v>93</v>
      </c>
      <c r="E135" s="10" t="s">
        <v>56</v>
      </c>
      <c r="F135" s="11">
        <v>2</v>
      </c>
      <c r="G135" s="18"/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17" t="s">
        <v>94</v>
      </c>
      <c r="E136" s="10" t="s">
        <v>56</v>
      </c>
      <c r="F136" s="11">
        <v>1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17" t="s">
        <v>95</v>
      </c>
      <c r="E137" s="10" t="s">
        <v>56</v>
      </c>
      <c r="F137" s="11">
        <v>1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16"/>
      <c r="D138" s="17" t="s">
        <v>96</v>
      </c>
      <c r="E138" s="10" t="s">
        <v>56</v>
      </c>
      <c r="F138" s="11">
        <v>1</v>
      </c>
      <c r="G138" s="18"/>
      <c r="H138" s="13"/>
      <c r="I138" s="14">
        <v>129</v>
      </c>
      <c r="J138" s="14">
        <v>4</v>
      </c>
    </row>
    <row r="139" spans="1:10" ht="42" customHeight="1" x14ac:dyDescent="0.15">
      <c r="A139" s="15"/>
      <c r="B139" s="16"/>
      <c r="C139" s="16"/>
      <c r="D139" s="17" t="s">
        <v>97</v>
      </c>
      <c r="E139" s="10" t="s">
        <v>13</v>
      </c>
      <c r="F139" s="11">
        <v>1</v>
      </c>
      <c r="G139" s="12">
        <f>+G140+G141+G142+G143</f>
        <v>0</v>
      </c>
      <c r="H139" s="13"/>
      <c r="I139" s="14">
        <v>130</v>
      </c>
      <c r="J139" s="14">
        <v>4</v>
      </c>
    </row>
    <row r="140" spans="1:10" ht="42" customHeight="1" x14ac:dyDescent="0.15">
      <c r="A140" s="15"/>
      <c r="B140" s="16"/>
      <c r="C140" s="16"/>
      <c r="D140" s="17" t="s">
        <v>98</v>
      </c>
      <c r="E140" s="10" t="s">
        <v>19</v>
      </c>
      <c r="F140" s="11">
        <v>18.600000000000001</v>
      </c>
      <c r="G140" s="18"/>
      <c r="H140" s="13"/>
      <c r="I140" s="14">
        <v>131</v>
      </c>
      <c r="J140" s="14">
        <v>4</v>
      </c>
    </row>
    <row r="141" spans="1:10" ht="42" customHeight="1" x14ac:dyDescent="0.15">
      <c r="A141" s="15"/>
      <c r="B141" s="16"/>
      <c r="C141" s="16"/>
      <c r="D141" s="35" t="s">
        <v>163</v>
      </c>
      <c r="E141" s="10" t="s">
        <v>19</v>
      </c>
      <c r="F141" s="11">
        <v>23.6</v>
      </c>
      <c r="G141" s="18"/>
      <c r="H141" s="13"/>
      <c r="I141" s="14">
        <v>132</v>
      </c>
      <c r="J141" s="14">
        <v>4</v>
      </c>
    </row>
    <row r="142" spans="1:10" ht="42" customHeight="1" x14ac:dyDescent="0.15">
      <c r="A142" s="15"/>
      <c r="B142" s="16"/>
      <c r="C142" s="16"/>
      <c r="D142" s="35" t="s">
        <v>164</v>
      </c>
      <c r="E142" s="10" t="s">
        <v>19</v>
      </c>
      <c r="F142" s="11">
        <v>29.7</v>
      </c>
      <c r="G142" s="18"/>
      <c r="H142" s="13"/>
      <c r="I142" s="14">
        <v>133</v>
      </c>
      <c r="J142" s="14">
        <v>4</v>
      </c>
    </row>
    <row r="143" spans="1:10" ht="42" customHeight="1" x14ac:dyDescent="0.15">
      <c r="A143" s="15"/>
      <c r="B143" s="16"/>
      <c r="C143" s="16"/>
      <c r="D143" s="17" t="s">
        <v>99</v>
      </c>
      <c r="E143" s="10" t="s">
        <v>32</v>
      </c>
      <c r="F143" s="11">
        <v>78.7</v>
      </c>
      <c r="G143" s="18"/>
      <c r="H143" s="13"/>
      <c r="I143" s="14">
        <v>134</v>
      </c>
      <c r="J143" s="14">
        <v>4</v>
      </c>
    </row>
    <row r="144" spans="1:10" ht="42" customHeight="1" x14ac:dyDescent="0.15">
      <c r="A144" s="15"/>
      <c r="B144" s="16"/>
      <c r="C144" s="16"/>
      <c r="D144" s="17" t="s">
        <v>100</v>
      </c>
      <c r="E144" s="10" t="s">
        <v>13</v>
      </c>
      <c r="F144" s="11">
        <v>1</v>
      </c>
      <c r="G144" s="12">
        <f>+G145</f>
        <v>0</v>
      </c>
      <c r="H144" s="13"/>
      <c r="I144" s="14">
        <v>135</v>
      </c>
      <c r="J144" s="14">
        <v>4</v>
      </c>
    </row>
    <row r="145" spans="1:10" ht="42" customHeight="1" x14ac:dyDescent="0.15">
      <c r="A145" s="15"/>
      <c r="B145" s="16"/>
      <c r="C145" s="16"/>
      <c r="D145" s="17" t="s">
        <v>101</v>
      </c>
      <c r="E145" s="10" t="s">
        <v>20</v>
      </c>
      <c r="F145" s="11">
        <v>1180.3</v>
      </c>
      <c r="G145" s="18"/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102</v>
      </c>
      <c r="E146" s="10" t="s">
        <v>13</v>
      </c>
      <c r="F146" s="11">
        <v>1</v>
      </c>
      <c r="G146" s="12">
        <f>+G147+G148+G149+G150+G151+G152+G153+G154+G155+G156+G157+G158+G159+G160+G161+G162+G163+G164+G165+G166+G167+G168+G169+G170+G171+G172+G173+G174+G175+G176+G177</f>
        <v>0</v>
      </c>
      <c r="H146" s="13"/>
      <c r="I146" s="14">
        <v>137</v>
      </c>
      <c r="J146" s="14">
        <v>4</v>
      </c>
    </row>
    <row r="147" spans="1:10" ht="42" customHeight="1" x14ac:dyDescent="0.15">
      <c r="A147" s="15"/>
      <c r="B147" s="16"/>
      <c r="C147" s="16"/>
      <c r="D147" s="17" t="s">
        <v>55</v>
      </c>
      <c r="E147" s="10" t="s">
        <v>56</v>
      </c>
      <c r="F147" s="11">
        <v>1</v>
      </c>
      <c r="G147" s="18"/>
      <c r="H147" s="13"/>
      <c r="I147" s="14">
        <v>138</v>
      </c>
      <c r="J147" s="14">
        <v>4</v>
      </c>
    </row>
    <row r="148" spans="1:10" ht="42" customHeight="1" x14ac:dyDescent="0.15">
      <c r="A148" s="15"/>
      <c r="B148" s="16"/>
      <c r="C148" s="16"/>
      <c r="D148" s="17" t="s">
        <v>103</v>
      </c>
      <c r="E148" s="10" t="s">
        <v>56</v>
      </c>
      <c r="F148" s="11">
        <v>4</v>
      </c>
      <c r="G148" s="18"/>
      <c r="H148" s="13"/>
      <c r="I148" s="14">
        <v>139</v>
      </c>
      <c r="J148" s="14">
        <v>4</v>
      </c>
    </row>
    <row r="149" spans="1:10" ht="42" customHeight="1" x14ac:dyDescent="0.15">
      <c r="A149" s="15"/>
      <c r="B149" s="16"/>
      <c r="C149" s="16"/>
      <c r="D149" s="17" t="s">
        <v>104</v>
      </c>
      <c r="E149" s="10" t="s">
        <v>56</v>
      </c>
      <c r="F149" s="11">
        <v>3</v>
      </c>
      <c r="G149" s="18"/>
      <c r="H149" s="13"/>
      <c r="I149" s="14">
        <v>140</v>
      </c>
      <c r="J149" s="14">
        <v>4</v>
      </c>
    </row>
    <row r="150" spans="1:10" ht="42" customHeight="1" x14ac:dyDescent="0.15">
      <c r="A150" s="15"/>
      <c r="B150" s="16"/>
      <c r="C150" s="16"/>
      <c r="D150" s="17" t="s">
        <v>105</v>
      </c>
      <c r="E150" s="10" t="s">
        <v>56</v>
      </c>
      <c r="F150" s="11">
        <v>4</v>
      </c>
      <c r="G150" s="18"/>
      <c r="H150" s="13"/>
      <c r="I150" s="14">
        <v>141</v>
      </c>
      <c r="J150" s="14">
        <v>4</v>
      </c>
    </row>
    <row r="151" spans="1:10" ht="42" customHeight="1" x14ac:dyDescent="0.15">
      <c r="A151" s="15"/>
      <c r="B151" s="16"/>
      <c r="C151" s="16"/>
      <c r="D151" s="17" t="s">
        <v>57</v>
      </c>
      <c r="E151" s="10" t="s">
        <v>56</v>
      </c>
      <c r="F151" s="11">
        <v>11</v>
      </c>
      <c r="G151" s="18"/>
      <c r="H151" s="13"/>
      <c r="I151" s="14">
        <v>142</v>
      </c>
      <c r="J151" s="14">
        <v>4</v>
      </c>
    </row>
    <row r="152" spans="1:10" ht="42" customHeight="1" x14ac:dyDescent="0.15">
      <c r="A152" s="15"/>
      <c r="B152" s="16"/>
      <c r="C152" s="16"/>
      <c r="D152" s="17" t="s">
        <v>106</v>
      </c>
      <c r="E152" s="10" t="s">
        <v>56</v>
      </c>
      <c r="F152" s="11">
        <v>3</v>
      </c>
      <c r="G152" s="18"/>
      <c r="H152" s="13"/>
      <c r="I152" s="14">
        <v>143</v>
      </c>
      <c r="J152" s="14">
        <v>4</v>
      </c>
    </row>
    <row r="153" spans="1:10" ht="42" customHeight="1" x14ac:dyDescent="0.15">
      <c r="A153" s="15"/>
      <c r="B153" s="16"/>
      <c r="C153" s="16"/>
      <c r="D153" s="17" t="s">
        <v>58</v>
      </c>
      <c r="E153" s="10" t="s">
        <v>56</v>
      </c>
      <c r="F153" s="11">
        <v>15</v>
      </c>
      <c r="G153" s="18"/>
      <c r="H153" s="13"/>
      <c r="I153" s="14">
        <v>144</v>
      </c>
      <c r="J153" s="14">
        <v>4</v>
      </c>
    </row>
    <row r="154" spans="1:10" ht="42" customHeight="1" x14ac:dyDescent="0.15">
      <c r="A154" s="15"/>
      <c r="B154" s="16"/>
      <c r="C154" s="16"/>
      <c r="D154" s="17" t="s">
        <v>59</v>
      </c>
      <c r="E154" s="10" t="s">
        <v>56</v>
      </c>
      <c r="F154" s="11">
        <v>1</v>
      </c>
      <c r="G154" s="18"/>
      <c r="H154" s="13"/>
      <c r="I154" s="14">
        <v>145</v>
      </c>
      <c r="J154" s="14">
        <v>4</v>
      </c>
    </row>
    <row r="155" spans="1:10" ht="42" customHeight="1" x14ac:dyDescent="0.15">
      <c r="A155" s="15"/>
      <c r="B155" s="16"/>
      <c r="C155" s="16"/>
      <c r="D155" s="17" t="s">
        <v>60</v>
      </c>
      <c r="E155" s="10" t="s">
        <v>56</v>
      </c>
      <c r="F155" s="11">
        <v>10</v>
      </c>
      <c r="G155" s="18"/>
      <c r="H155" s="13"/>
      <c r="I155" s="14">
        <v>146</v>
      </c>
      <c r="J155" s="14">
        <v>4</v>
      </c>
    </row>
    <row r="156" spans="1:10" ht="42" customHeight="1" x14ac:dyDescent="0.15">
      <c r="A156" s="15"/>
      <c r="B156" s="16"/>
      <c r="C156" s="16"/>
      <c r="D156" s="17" t="s">
        <v>61</v>
      </c>
      <c r="E156" s="10" t="s">
        <v>56</v>
      </c>
      <c r="F156" s="11">
        <v>11</v>
      </c>
      <c r="G156" s="18"/>
      <c r="H156" s="13"/>
      <c r="I156" s="14">
        <v>147</v>
      </c>
      <c r="J156" s="14">
        <v>4</v>
      </c>
    </row>
    <row r="157" spans="1:10" ht="42" customHeight="1" x14ac:dyDescent="0.15">
      <c r="A157" s="15"/>
      <c r="B157" s="16"/>
      <c r="C157" s="16"/>
      <c r="D157" s="17" t="s">
        <v>62</v>
      </c>
      <c r="E157" s="10" t="s">
        <v>56</v>
      </c>
      <c r="F157" s="11">
        <v>9</v>
      </c>
      <c r="G157" s="18"/>
      <c r="H157" s="13"/>
      <c r="I157" s="14">
        <v>148</v>
      </c>
      <c r="J157" s="14">
        <v>4</v>
      </c>
    </row>
    <row r="158" spans="1:10" ht="42" customHeight="1" x14ac:dyDescent="0.15">
      <c r="A158" s="15"/>
      <c r="B158" s="16"/>
      <c r="C158" s="16"/>
      <c r="D158" s="17" t="s">
        <v>63</v>
      </c>
      <c r="E158" s="10" t="s">
        <v>56</v>
      </c>
      <c r="F158" s="11">
        <v>8</v>
      </c>
      <c r="G158" s="18"/>
      <c r="H158" s="13"/>
      <c r="I158" s="14">
        <v>149</v>
      </c>
      <c r="J158" s="14">
        <v>4</v>
      </c>
    </row>
    <row r="159" spans="1:10" ht="42" customHeight="1" x14ac:dyDescent="0.15">
      <c r="A159" s="15"/>
      <c r="B159" s="16"/>
      <c r="C159" s="16"/>
      <c r="D159" s="17" t="s">
        <v>64</v>
      </c>
      <c r="E159" s="10" t="s">
        <v>56</v>
      </c>
      <c r="F159" s="11">
        <v>16</v>
      </c>
      <c r="G159" s="18"/>
      <c r="H159" s="13"/>
      <c r="I159" s="14">
        <v>150</v>
      </c>
      <c r="J159" s="14">
        <v>4</v>
      </c>
    </row>
    <row r="160" spans="1:10" ht="42" customHeight="1" x14ac:dyDescent="0.15">
      <c r="A160" s="15"/>
      <c r="B160" s="16"/>
      <c r="C160" s="16"/>
      <c r="D160" s="17" t="s">
        <v>65</v>
      </c>
      <c r="E160" s="10" t="s">
        <v>56</v>
      </c>
      <c r="F160" s="11">
        <v>4</v>
      </c>
      <c r="G160" s="18"/>
      <c r="H160" s="13"/>
      <c r="I160" s="14">
        <v>151</v>
      </c>
      <c r="J160" s="14">
        <v>4</v>
      </c>
    </row>
    <row r="161" spans="1:10" ht="42" customHeight="1" x14ac:dyDescent="0.15">
      <c r="A161" s="15"/>
      <c r="B161" s="16"/>
      <c r="C161" s="16"/>
      <c r="D161" s="17" t="s">
        <v>66</v>
      </c>
      <c r="E161" s="10" t="s">
        <v>56</v>
      </c>
      <c r="F161" s="11">
        <v>9</v>
      </c>
      <c r="G161" s="18"/>
      <c r="H161" s="13"/>
      <c r="I161" s="14">
        <v>152</v>
      </c>
      <c r="J161" s="14">
        <v>4</v>
      </c>
    </row>
    <row r="162" spans="1:10" ht="42" customHeight="1" x14ac:dyDescent="0.15">
      <c r="A162" s="15"/>
      <c r="B162" s="16"/>
      <c r="C162" s="16"/>
      <c r="D162" s="17" t="s">
        <v>67</v>
      </c>
      <c r="E162" s="10" t="s">
        <v>56</v>
      </c>
      <c r="F162" s="11">
        <v>7</v>
      </c>
      <c r="G162" s="18"/>
      <c r="H162" s="13"/>
      <c r="I162" s="14">
        <v>153</v>
      </c>
      <c r="J162" s="14">
        <v>4</v>
      </c>
    </row>
    <row r="163" spans="1:10" ht="42" customHeight="1" x14ac:dyDescent="0.15">
      <c r="A163" s="15"/>
      <c r="B163" s="16"/>
      <c r="C163" s="16"/>
      <c r="D163" s="17" t="s">
        <v>68</v>
      </c>
      <c r="E163" s="10" t="s">
        <v>56</v>
      </c>
      <c r="F163" s="11">
        <v>14</v>
      </c>
      <c r="G163" s="18"/>
      <c r="H163" s="13"/>
      <c r="I163" s="14">
        <v>154</v>
      </c>
      <c r="J163" s="14">
        <v>4</v>
      </c>
    </row>
    <row r="164" spans="1:10" ht="42" customHeight="1" x14ac:dyDescent="0.15">
      <c r="A164" s="15"/>
      <c r="B164" s="16"/>
      <c r="C164" s="16"/>
      <c r="D164" s="17" t="s">
        <v>69</v>
      </c>
      <c r="E164" s="10" t="s">
        <v>56</v>
      </c>
      <c r="F164" s="11">
        <v>5</v>
      </c>
      <c r="G164" s="18"/>
      <c r="H164" s="13"/>
      <c r="I164" s="14">
        <v>155</v>
      </c>
      <c r="J164" s="14">
        <v>4</v>
      </c>
    </row>
    <row r="165" spans="1:10" ht="42" customHeight="1" x14ac:dyDescent="0.15">
      <c r="A165" s="15"/>
      <c r="B165" s="16"/>
      <c r="C165" s="16"/>
      <c r="D165" s="17" t="s">
        <v>70</v>
      </c>
      <c r="E165" s="10" t="s">
        <v>56</v>
      </c>
      <c r="F165" s="11">
        <v>7</v>
      </c>
      <c r="G165" s="18"/>
      <c r="H165" s="13"/>
      <c r="I165" s="14">
        <v>156</v>
      </c>
      <c r="J165" s="14">
        <v>4</v>
      </c>
    </row>
    <row r="166" spans="1:10" ht="42" customHeight="1" x14ac:dyDescent="0.15">
      <c r="A166" s="15"/>
      <c r="B166" s="16"/>
      <c r="C166" s="16"/>
      <c r="D166" s="17" t="s">
        <v>71</v>
      </c>
      <c r="E166" s="10" t="s">
        <v>56</v>
      </c>
      <c r="F166" s="11">
        <v>2</v>
      </c>
      <c r="G166" s="18"/>
      <c r="H166" s="13"/>
      <c r="I166" s="14">
        <v>157</v>
      </c>
      <c r="J166" s="14">
        <v>4</v>
      </c>
    </row>
    <row r="167" spans="1:10" ht="42" customHeight="1" x14ac:dyDescent="0.15">
      <c r="A167" s="15"/>
      <c r="B167" s="16"/>
      <c r="C167" s="16"/>
      <c r="D167" s="17" t="s">
        <v>72</v>
      </c>
      <c r="E167" s="10" t="s">
        <v>56</v>
      </c>
      <c r="F167" s="11">
        <v>5</v>
      </c>
      <c r="G167" s="18"/>
      <c r="H167" s="13"/>
      <c r="I167" s="14">
        <v>158</v>
      </c>
      <c r="J167" s="14">
        <v>4</v>
      </c>
    </row>
    <row r="168" spans="1:10" ht="42" customHeight="1" x14ac:dyDescent="0.15">
      <c r="A168" s="15"/>
      <c r="B168" s="16"/>
      <c r="C168" s="16"/>
      <c r="D168" s="17" t="s">
        <v>107</v>
      </c>
      <c r="E168" s="10" t="s">
        <v>56</v>
      </c>
      <c r="F168" s="11">
        <v>2</v>
      </c>
      <c r="G168" s="18"/>
      <c r="H168" s="13"/>
      <c r="I168" s="14">
        <v>159</v>
      </c>
      <c r="J168" s="14">
        <v>4</v>
      </c>
    </row>
    <row r="169" spans="1:10" ht="42" customHeight="1" x14ac:dyDescent="0.15">
      <c r="A169" s="15"/>
      <c r="B169" s="16"/>
      <c r="C169" s="16"/>
      <c r="D169" s="17" t="s">
        <v>73</v>
      </c>
      <c r="E169" s="10" t="s">
        <v>56</v>
      </c>
      <c r="F169" s="11">
        <v>3</v>
      </c>
      <c r="G169" s="18"/>
      <c r="H169" s="13"/>
      <c r="I169" s="14">
        <v>160</v>
      </c>
      <c r="J169" s="14">
        <v>4</v>
      </c>
    </row>
    <row r="170" spans="1:10" ht="42" customHeight="1" x14ac:dyDescent="0.15">
      <c r="A170" s="15"/>
      <c r="B170" s="16"/>
      <c r="C170" s="16"/>
      <c r="D170" s="17" t="s">
        <v>74</v>
      </c>
      <c r="E170" s="10" t="s">
        <v>56</v>
      </c>
      <c r="F170" s="11">
        <v>2</v>
      </c>
      <c r="G170" s="18"/>
      <c r="H170" s="13"/>
      <c r="I170" s="14">
        <v>161</v>
      </c>
      <c r="J170" s="14">
        <v>4</v>
      </c>
    </row>
    <row r="171" spans="1:10" ht="42" customHeight="1" x14ac:dyDescent="0.15">
      <c r="A171" s="15"/>
      <c r="B171" s="16"/>
      <c r="C171" s="16"/>
      <c r="D171" s="17" t="s">
        <v>75</v>
      </c>
      <c r="E171" s="10" t="s">
        <v>56</v>
      </c>
      <c r="F171" s="11">
        <v>3</v>
      </c>
      <c r="G171" s="18"/>
      <c r="H171" s="13"/>
      <c r="I171" s="14">
        <v>162</v>
      </c>
      <c r="J171" s="14">
        <v>4</v>
      </c>
    </row>
    <row r="172" spans="1:10" ht="42" customHeight="1" x14ac:dyDescent="0.15">
      <c r="A172" s="15"/>
      <c r="B172" s="16"/>
      <c r="C172" s="16"/>
      <c r="D172" s="17" t="s">
        <v>76</v>
      </c>
      <c r="E172" s="10" t="s">
        <v>56</v>
      </c>
      <c r="F172" s="11">
        <v>2</v>
      </c>
      <c r="G172" s="18"/>
      <c r="H172" s="13"/>
      <c r="I172" s="14">
        <v>163</v>
      </c>
      <c r="J172" s="14">
        <v>4</v>
      </c>
    </row>
    <row r="173" spans="1:10" ht="42" customHeight="1" x14ac:dyDescent="0.15">
      <c r="A173" s="15"/>
      <c r="B173" s="16"/>
      <c r="C173" s="16"/>
      <c r="D173" s="17" t="s">
        <v>77</v>
      </c>
      <c r="E173" s="10" t="s">
        <v>56</v>
      </c>
      <c r="F173" s="11">
        <v>5</v>
      </c>
      <c r="G173" s="18"/>
      <c r="H173" s="13"/>
      <c r="I173" s="14">
        <v>164</v>
      </c>
      <c r="J173" s="14">
        <v>4</v>
      </c>
    </row>
    <row r="174" spans="1:10" ht="42" customHeight="1" x14ac:dyDescent="0.15">
      <c r="A174" s="15"/>
      <c r="B174" s="16"/>
      <c r="C174" s="16"/>
      <c r="D174" s="17" t="s">
        <v>79</v>
      </c>
      <c r="E174" s="10" t="s">
        <v>56</v>
      </c>
      <c r="F174" s="11">
        <v>2</v>
      </c>
      <c r="G174" s="18"/>
      <c r="H174" s="13"/>
      <c r="I174" s="14">
        <v>165</v>
      </c>
      <c r="J174" s="14">
        <v>4</v>
      </c>
    </row>
    <row r="175" spans="1:10" ht="42" customHeight="1" x14ac:dyDescent="0.15">
      <c r="A175" s="15"/>
      <c r="B175" s="16"/>
      <c r="C175" s="16"/>
      <c r="D175" s="17" t="s">
        <v>82</v>
      </c>
      <c r="E175" s="10" t="s">
        <v>56</v>
      </c>
      <c r="F175" s="11">
        <v>1</v>
      </c>
      <c r="G175" s="18"/>
      <c r="H175" s="13"/>
      <c r="I175" s="14">
        <v>166</v>
      </c>
      <c r="J175" s="14">
        <v>4</v>
      </c>
    </row>
    <row r="176" spans="1:10" ht="42" customHeight="1" x14ac:dyDescent="0.15">
      <c r="A176" s="15"/>
      <c r="B176" s="16"/>
      <c r="C176" s="16"/>
      <c r="D176" s="17" t="s">
        <v>108</v>
      </c>
      <c r="E176" s="10" t="s">
        <v>56</v>
      </c>
      <c r="F176" s="11">
        <v>1</v>
      </c>
      <c r="G176" s="18"/>
      <c r="H176" s="13"/>
      <c r="I176" s="14">
        <v>167</v>
      </c>
      <c r="J176" s="14">
        <v>4</v>
      </c>
    </row>
    <row r="177" spans="1:10" ht="42" customHeight="1" x14ac:dyDescent="0.15">
      <c r="A177" s="15"/>
      <c r="B177" s="16"/>
      <c r="C177" s="16"/>
      <c r="D177" s="17" t="s">
        <v>84</v>
      </c>
      <c r="E177" s="10" t="s">
        <v>56</v>
      </c>
      <c r="F177" s="11">
        <v>1</v>
      </c>
      <c r="G177" s="18"/>
      <c r="H177" s="13"/>
      <c r="I177" s="14">
        <v>168</v>
      </c>
      <c r="J177" s="14">
        <v>4</v>
      </c>
    </row>
    <row r="178" spans="1:10" ht="42" customHeight="1" x14ac:dyDescent="0.15">
      <c r="A178" s="15"/>
      <c r="B178" s="16"/>
      <c r="C178" s="16"/>
      <c r="D178" s="17" t="s">
        <v>109</v>
      </c>
      <c r="E178" s="10" t="s">
        <v>13</v>
      </c>
      <c r="F178" s="11">
        <v>1</v>
      </c>
      <c r="G178" s="12">
        <f>+G179+G180+G181</f>
        <v>0</v>
      </c>
      <c r="H178" s="13"/>
      <c r="I178" s="14">
        <v>169</v>
      </c>
      <c r="J178" s="14">
        <v>4</v>
      </c>
    </row>
    <row r="179" spans="1:10" ht="42" customHeight="1" x14ac:dyDescent="0.15">
      <c r="A179" s="15"/>
      <c r="B179" s="16"/>
      <c r="C179" s="16"/>
      <c r="D179" s="17" t="s">
        <v>96</v>
      </c>
      <c r="E179" s="10" t="s">
        <v>56</v>
      </c>
      <c r="F179" s="11">
        <v>1</v>
      </c>
      <c r="G179" s="18"/>
      <c r="H179" s="13"/>
      <c r="I179" s="14">
        <v>170</v>
      </c>
      <c r="J179" s="14">
        <v>4</v>
      </c>
    </row>
    <row r="180" spans="1:10" ht="42" customHeight="1" x14ac:dyDescent="0.15">
      <c r="A180" s="15"/>
      <c r="B180" s="16"/>
      <c r="C180" s="16"/>
      <c r="D180" s="17" t="s">
        <v>110</v>
      </c>
      <c r="E180" s="10" t="s">
        <v>56</v>
      </c>
      <c r="F180" s="11">
        <v>2</v>
      </c>
      <c r="G180" s="18"/>
      <c r="H180" s="13"/>
      <c r="I180" s="14">
        <v>171</v>
      </c>
      <c r="J180" s="14">
        <v>4</v>
      </c>
    </row>
    <row r="181" spans="1:10" ht="42" customHeight="1" x14ac:dyDescent="0.15">
      <c r="A181" s="15"/>
      <c r="B181" s="16"/>
      <c r="C181" s="16"/>
      <c r="D181" s="17" t="s">
        <v>111</v>
      </c>
      <c r="E181" s="10" t="s">
        <v>56</v>
      </c>
      <c r="F181" s="11">
        <v>1</v>
      </c>
      <c r="G181" s="18"/>
      <c r="H181" s="13"/>
      <c r="I181" s="14">
        <v>172</v>
      </c>
      <c r="J181" s="14">
        <v>4</v>
      </c>
    </row>
    <row r="182" spans="1:10" ht="42" customHeight="1" x14ac:dyDescent="0.15">
      <c r="A182" s="15"/>
      <c r="B182" s="16"/>
      <c r="C182" s="16"/>
      <c r="D182" s="17" t="s">
        <v>112</v>
      </c>
      <c r="E182" s="10" t="s">
        <v>13</v>
      </c>
      <c r="F182" s="11">
        <v>1</v>
      </c>
      <c r="G182" s="12">
        <f>+G183+G184+G185</f>
        <v>0</v>
      </c>
      <c r="H182" s="13"/>
      <c r="I182" s="14">
        <v>173</v>
      </c>
      <c r="J182" s="14">
        <v>4</v>
      </c>
    </row>
    <row r="183" spans="1:10" ht="42" customHeight="1" x14ac:dyDescent="0.15">
      <c r="A183" s="15"/>
      <c r="B183" s="16"/>
      <c r="C183" s="16"/>
      <c r="D183" s="17" t="s">
        <v>98</v>
      </c>
      <c r="E183" s="10" t="s">
        <v>19</v>
      </c>
      <c r="F183" s="11">
        <v>26</v>
      </c>
      <c r="G183" s="18"/>
      <c r="H183" s="13"/>
      <c r="I183" s="14">
        <v>174</v>
      </c>
      <c r="J183" s="14">
        <v>4</v>
      </c>
    </row>
    <row r="184" spans="1:10" ht="42" customHeight="1" x14ac:dyDescent="0.15">
      <c r="A184" s="15"/>
      <c r="B184" s="16"/>
      <c r="C184" s="16"/>
      <c r="D184" s="35" t="s">
        <v>163</v>
      </c>
      <c r="E184" s="10" t="s">
        <v>19</v>
      </c>
      <c r="F184" s="11">
        <v>33.1</v>
      </c>
      <c r="G184" s="18"/>
      <c r="H184" s="13"/>
      <c r="I184" s="14">
        <v>175</v>
      </c>
      <c r="J184" s="14">
        <v>4</v>
      </c>
    </row>
    <row r="185" spans="1:10" ht="42" customHeight="1" x14ac:dyDescent="0.15">
      <c r="A185" s="15"/>
      <c r="B185" s="16"/>
      <c r="C185" s="16"/>
      <c r="D185" s="35" t="s">
        <v>164</v>
      </c>
      <c r="E185" s="10" t="s">
        <v>19</v>
      </c>
      <c r="F185" s="11">
        <v>41.6</v>
      </c>
      <c r="G185" s="18"/>
      <c r="H185" s="13"/>
      <c r="I185" s="14">
        <v>176</v>
      </c>
      <c r="J185" s="14">
        <v>4</v>
      </c>
    </row>
    <row r="186" spans="1:10" ht="42" customHeight="1" x14ac:dyDescent="0.15">
      <c r="A186" s="15"/>
      <c r="B186" s="16"/>
      <c r="C186" s="16"/>
      <c r="D186" s="17" t="s">
        <v>113</v>
      </c>
      <c r="E186" s="10" t="s">
        <v>13</v>
      </c>
      <c r="F186" s="11">
        <v>1</v>
      </c>
      <c r="G186" s="12">
        <f>+G187</f>
        <v>0</v>
      </c>
      <c r="H186" s="13"/>
      <c r="I186" s="14">
        <v>177</v>
      </c>
      <c r="J186" s="14">
        <v>4</v>
      </c>
    </row>
    <row r="187" spans="1:10" ht="42" customHeight="1" x14ac:dyDescent="0.15">
      <c r="A187" s="15"/>
      <c r="B187" s="16"/>
      <c r="C187" s="16"/>
      <c r="D187" s="17" t="s">
        <v>101</v>
      </c>
      <c r="E187" s="10" t="s">
        <v>20</v>
      </c>
      <c r="F187" s="11">
        <v>1388.1</v>
      </c>
      <c r="G187" s="18"/>
      <c r="H187" s="13"/>
      <c r="I187" s="14">
        <v>178</v>
      </c>
      <c r="J187" s="14">
        <v>4</v>
      </c>
    </row>
    <row r="188" spans="1:10" ht="42" customHeight="1" x14ac:dyDescent="0.15">
      <c r="A188" s="15"/>
      <c r="B188" s="33" t="s">
        <v>114</v>
      </c>
      <c r="C188" s="33"/>
      <c r="D188" s="34"/>
      <c r="E188" s="10" t="s">
        <v>13</v>
      </c>
      <c r="F188" s="11">
        <v>1</v>
      </c>
      <c r="G188" s="12">
        <f>+G189</f>
        <v>0</v>
      </c>
      <c r="H188" s="13"/>
      <c r="I188" s="14">
        <v>179</v>
      </c>
      <c r="J188" s="14">
        <v>2</v>
      </c>
    </row>
    <row r="189" spans="1:10" ht="42" customHeight="1" x14ac:dyDescent="0.15">
      <c r="A189" s="15"/>
      <c r="B189" s="16"/>
      <c r="C189" s="33" t="s">
        <v>114</v>
      </c>
      <c r="D189" s="34"/>
      <c r="E189" s="10" t="s">
        <v>13</v>
      </c>
      <c r="F189" s="11">
        <v>1</v>
      </c>
      <c r="G189" s="12">
        <f>+G190</f>
        <v>0</v>
      </c>
      <c r="H189" s="13"/>
      <c r="I189" s="14">
        <v>180</v>
      </c>
      <c r="J189" s="14">
        <v>3</v>
      </c>
    </row>
    <row r="190" spans="1:10" ht="42" customHeight="1" x14ac:dyDescent="0.15">
      <c r="A190" s="15"/>
      <c r="B190" s="16"/>
      <c r="C190" s="16"/>
      <c r="D190" s="17" t="s">
        <v>114</v>
      </c>
      <c r="E190" s="10" t="s">
        <v>13</v>
      </c>
      <c r="F190" s="11">
        <v>1</v>
      </c>
      <c r="G190" s="12">
        <f>+G191</f>
        <v>0</v>
      </c>
      <c r="H190" s="13"/>
      <c r="I190" s="14">
        <v>181</v>
      </c>
      <c r="J190" s="14">
        <v>4</v>
      </c>
    </row>
    <row r="191" spans="1:10" ht="42" customHeight="1" x14ac:dyDescent="0.15">
      <c r="A191" s="15"/>
      <c r="B191" s="16"/>
      <c r="C191" s="16"/>
      <c r="D191" s="17" t="s">
        <v>115</v>
      </c>
      <c r="E191" s="10" t="s">
        <v>32</v>
      </c>
      <c r="F191" s="11">
        <v>205.6</v>
      </c>
      <c r="G191" s="18"/>
      <c r="H191" s="13"/>
      <c r="I191" s="14">
        <v>182</v>
      </c>
      <c r="J191" s="14">
        <v>4</v>
      </c>
    </row>
    <row r="192" spans="1:10" ht="42" customHeight="1" x14ac:dyDescent="0.15">
      <c r="A192" s="32" t="s">
        <v>116</v>
      </c>
      <c r="B192" s="33"/>
      <c r="C192" s="33"/>
      <c r="D192" s="34"/>
      <c r="E192" s="10" t="s">
        <v>13</v>
      </c>
      <c r="F192" s="11">
        <v>1</v>
      </c>
      <c r="G192" s="12">
        <f>+G193+G201</f>
        <v>0</v>
      </c>
      <c r="H192" s="13"/>
      <c r="I192" s="14">
        <v>183</v>
      </c>
      <c r="J192" s="14"/>
    </row>
    <row r="193" spans="1:10" ht="42" customHeight="1" x14ac:dyDescent="0.15">
      <c r="A193" s="32" t="s">
        <v>117</v>
      </c>
      <c r="B193" s="33"/>
      <c r="C193" s="33"/>
      <c r="D193" s="34"/>
      <c r="E193" s="10" t="s">
        <v>13</v>
      </c>
      <c r="F193" s="11">
        <v>1</v>
      </c>
      <c r="G193" s="12">
        <f>+G194+G195</f>
        <v>0</v>
      </c>
      <c r="H193" s="13"/>
      <c r="I193" s="14">
        <v>184</v>
      </c>
      <c r="J193" s="14">
        <v>200</v>
      </c>
    </row>
    <row r="194" spans="1:10" ht="42" customHeight="1" x14ac:dyDescent="0.15">
      <c r="A194" s="32" t="s">
        <v>118</v>
      </c>
      <c r="B194" s="33"/>
      <c r="C194" s="33"/>
      <c r="D194" s="34"/>
      <c r="E194" s="10" t="s">
        <v>13</v>
      </c>
      <c r="F194" s="11">
        <v>1</v>
      </c>
      <c r="G194" s="18"/>
      <c r="H194" s="13"/>
      <c r="I194" s="14">
        <v>185</v>
      </c>
      <c r="J194" s="14"/>
    </row>
    <row r="195" spans="1:10" ht="42" customHeight="1" x14ac:dyDescent="0.15">
      <c r="A195" s="32" t="s">
        <v>119</v>
      </c>
      <c r="B195" s="33"/>
      <c r="C195" s="33"/>
      <c r="D195" s="34"/>
      <c r="E195" s="10" t="s">
        <v>13</v>
      </c>
      <c r="F195" s="11">
        <v>1</v>
      </c>
      <c r="G195" s="12">
        <f>+G196</f>
        <v>0</v>
      </c>
      <c r="H195" s="13"/>
      <c r="I195" s="14">
        <v>186</v>
      </c>
      <c r="J195" s="14">
        <v>1</v>
      </c>
    </row>
    <row r="196" spans="1:10" ht="42" customHeight="1" x14ac:dyDescent="0.15">
      <c r="A196" s="15"/>
      <c r="B196" s="33" t="s">
        <v>119</v>
      </c>
      <c r="C196" s="33"/>
      <c r="D196" s="34"/>
      <c r="E196" s="10" t="s">
        <v>13</v>
      </c>
      <c r="F196" s="11">
        <v>1</v>
      </c>
      <c r="G196" s="12">
        <f>+G197</f>
        <v>0</v>
      </c>
      <c r="H196" s="13"/>
      <c r="I196" s="14">
        <v>187</v>
      </c>
      <c r="J196" s="14">
        <v>2</v>
      </c>
    </row>
    <row r="197" spans="1:10" ht="42" customHeight="1" x14ac:dyDescent="0.15">
      <c r="A197" s="15"/>
      <c r="B197" s="16"/>
      <c r="C197" s="33" t="s">
        <v>119</v>
      </c>
      <c r="D197" s="34"/>
      <c r="E197" s="10" t="s">
        <v>13</v>
      </c>
      <c r="F197" s="11">
        <v>1</v>
      </c>
      <c r="G197" s="12">
        <f>+G198</f>
        <v>0</v>
      </c>
      <c r="H197" s="13"/>
      <c r="I197" s="14">
        <v>188</v>
      </c>
      <c r="J197" s="14">
        <v>3</v>
      </c>
    </row>
    <row r="198" spans="1:10" ht="42" customHeight="1" x14ac:dyDescent="0.15">
      <c r="A198" s="15"/>
      <c r="B198" s="16"/>
      <c r="C198" s="16"/>
      <c r="D198" s="17" t="s">
        <v>119</v>
      </c>
      <c r="E198" s="10" t="s">
        <v>13</v>
      </c>
      <c r="F198" s="11">
        <v>1</v>
      </c>
      <c r="G198" s="12">
        <f>+G199+G200</f>
        <v>0</v>
      </c>
      <c r="H198" s="13"/>
      <c r="I198" s="14">
        <v>189</v>
      </c>
      <c r="J198" s="14">
        <v>4</v>
      </c>
    </row>
    <row r="199" spans="1:10" ht="42" customHeight="1" x14ac:dyDescent="0.15">
      <c r="A199" s="15"/>
      <c r="B199" s="16"/>
      <c r="C199" s="16"/>
      <c r="D199" s="17" t="s">
        <v>120</v>
      </c>
      <c r="E199" s="10" t="s">
        <v>121</v>
      </c>
      <c r="F199" s="11">
        <v>1</v>
      </c>
      <c r="G199" s="18"/>
      <c r="H199" s="13"/>
      <c r="I199" s="14">
        <v>190</v>
      </c>
      <c r="J199" s="14">
        <v>4</v>
      </c>
    </row>
    <row r="200" spans="1:10" ht="42" customHeight="1" x14ac:dyDescent="0.15">
      <c r="A200" s="15"/>
      <c r="B200" s="16"/>
      <c r="C200" s="16"/>
      <c r="D200" s="17" t="s">
        <v>122</v>
      </c>
      <c r="E200" s="10" t="s">
        <v>121</v>
      </c>
      <c r="F200" s="11">
        <v>1</v>
      </c>
      <c r="G200" s="18"/>
      <c r="H200" s="13"/>
      <c r="I200" s="14">
        <v>191</v>
      </c>
      <c r="J200" s="14">
        <v>4</v>
      </c>
    </row>
    <row r="201" spans="1:10" ht="42" customHeight="1" x14ac:dyDescent="0.15">
      <c r="A201" s="32" t="s">
        <v>123</v>
      </c>
      <c r="B201" s="33"/>
      <c r="C201" s="33"/>
      <c r="D201" s="34"/>
      <c r="E201" s="10" t="s">
        <v>13</v>
      </c>
      <c r="F201" s="11">
        <v>1</v>
      </c>
      <c r="G201" s="12">
        <f>+G202</f>
        <v>0</v>
      </c>
      <c r="H201" s="13"/>
      <c r="I201" s="14">
        <v>192</v>
      </c>
      <c r="J201" s="14">
        <v>210</v>
      </c>
    </row>
    <row r="202" spans="1:10" ht="42" customHeight="1" x14ac:dyDescent="0.15">
      <c r="A202" s="32" t="s">
        <v>124</v>
      </c>
      <c r="B202" s="33"/>
      <c r="C202" s="33"/>
      <c r="D202" s="34"/>
      <c r="E202" s="10" t="s">
        <v>13</v>
      </c>
      <c r="F202" s="11">
        <v>1</v>
      </c>
      <c r="G202" s="18"/>
      <c r="H202" s="13"/>
      <c r="I202" s="14">
        <v>193</v>
      </c>
      <c r="J202" s="14"/>
    </row>
    <row r="203" spans="1:10" ht="42" customHeight="1" x14ac:dyDescent="0.15">
      <c r="A203" s="32" t="s">
        <v>125</v>
      </c>
      <c r="B203" s="33"/>
      <c r="C203" s="33"/>
      <c r="D203" s="34"/>
      <c r="E203" s="10" t="s">
        <v>13</v>
      </c>
      <c r="F203" s="11">
        <v>1</v>
      </c>
      <c r="G203" s="18"/>
      <c r="H203" s="13"/>
      <c r="I203" s="14">
        <v>194</v>
      </c>
      <c r="J203" s="14">
        <v>220</v>
      </c>
    </row>
    <row r="204" spans="1:10" ht="42" customHeight="1" x14ac:dyDescent="0.15">
      <c r="A204" s="32" t="s">
        <v>126</v>
      </c>
      <c r="B204" s="33"/>
      <c r="C204" s="33"/>
      <c r="D204" s="34"/>
      <c r="E204" s="10" t="s">
        <v>13</v>
      </c>
      <c r="F204" s="11">
        <v>1</v>
      </c>
      <c r="G204" s="12">
        <f>+G10+G203</f>
        <v>0</v>
      </c>
      <c r="H204" s="13"/>
      <c r="I204" s="14">
        <v>195</v>
      </c>
      <c r="J204" s="14">
        <v>30</v>
      </c>
    </row>
    <row r="205" spans="1:10" ht="42" customHeight="1" x14ac:dyDescent="0.15">
      <c r="A205" s="23" t="s">
        <v>127</v>
      </c>
      <c r="B205" s="24"/>
      <c r="C205" s="24"/>
      <c r="D205" s="25"/>
      <c r="E205" s="19" t="s">
        <v>128</v>
      </c>
      <c r="F205" s="20" t="s">
        <v>128</v>
      </c>
      <c r="G205" s="21">
        <f>G204</f>
        <v>0</v>
      </c>
      <c r="I205" s="22">
        <v>196</v>
      </c>
      <c r="J205" s="22">
        <v>90</v>
      </c>
    </row>
    <row r="206" spans="1:10" ht="42" customHeight="1" x14ac:dyDescent="0.15"/>
    <row r="207" spans="1:10" ht="42" customHeight="1" x14ac:dyDescent="0.15"/>
  </sheetData>
  <sheetProtection algorithmName="SHA-512" hashValue="04I6471uQrKDmBOq5P83JyhICdJCDXD/tG8bFxF9Xuu54zxNGLdmNAvv2iCcYLpcViMA1hopuNl+fcqfxBqHRw==" saltValue="MR4o2VgZ7/nR1Xr/FTzfkQ==" spinCount="100000" sheet="1" objects="1" scenarios="1"/>
  <mergeCells count="36">
    <mergeCell ref="C197:D197"/>
    <mergeCell ref="A201:D201"/>
    <mergeCell ref="A202:D202"/>
    <mergeCell ref="A203:D203"/>
    <mergeCell ref="A204:D204"/>
    <mergeCell ref="A192:D192"/>
    <mergeCell ref="A193:D193"/>
    <mergeCell ref="A194:D194"/>
    <mergeCell ref="A195:D195"/>
    <mergeCell ref="B196:D196"/>
    <mergeCell ref="C92:D92"/>
    <mergeCell ref="B95:D95"/>
    <mergeCell ref="C96:D96"/>
    <mergeCell ref="B188:D188"/>
    <mergeCell ref="C189:D189"/>
    <mergeCell ref="B65:D65"/>
    <mergeCell ref="C66:D66"/>
    <mergeCell ref="B76:D76"/>
    <mergeCell ref="C77:D77"/>
    <mergeCell ref="B91:D91"/>
    <mergeCell ref="A205:D20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9:D49"/>
    <mergeCell ref="C50:D50"/>
    <mergeCell ref="B57:D57"/>
    <mergeCell ref="C58:D5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2024-10-09T02:16:10Z</dcterms:modified>
</cp:coreProperties>
</file>